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activeTab="1"/>
  </bookViews>
  <sheets>
    <sheet name="Formular de oferta" sheetId="8" r:id="rId1"/>
    <sheet name="Anexa nr. 1 la FO" sheetId="9" r:id="rId2"/>
  </sheets>
  <calcPr calcId="152511"/>
</workbook>
</file>

<file path=xl/calcChain.xml><?xml version="1.0" encoding="utf-8"?>
<calcChain xmlns="http://schemas.openxmlformats.org/spreadsheetml/2006/main">
  <c r="AG14" i="9" l="1"/>
  <c r="AF14" i="9"/>
  <c r="AE14" i="9"/>
  <c r="AD14" i="9"/>
  <c r="AC14" i="9"/>
  <c r="AB14" i="9"/>
  <c r="AA14" i="9"/>
  <c r="Z14" i="9"/>
  <c r="Y14" i="9"/>
  <c r="X14" i="9"/>
  <c r="W14" i="9"/>
  <c r="V14" i="9"/>
  <c r="T14" i="9"/>
  <c r="F14" i="9"/>
  <c r="E14" i="9"/>
  <c r="D14" i="9"/>
  <c r="U13" i="9"/>
  <c r="S13" i="9"/>
  <c r="R13" i="9"/>
  <c r="U12" i="9"/>
  <c r="R12" i="9" s="1"/>
  <c r="S12" i="9"/>
  <c r="U11" i="9"/>
  <c r="S11" i="9"/>
  <c r="U10" i="9"/>
  <c r="R10" i="9" s="1"/>
  <c r="S10" i="9"/>
  <c r="U9" i="9"/>
  <c r="S9" i="9"/>
  <c r="U8" i="9"/>
  <c r="R8" i="9" s="1"/>
  <c r="S8" i="9"/>
  <c r="U7" i="9"/>
  <c r="S7" i="9"/>
  <c r="B7" i="9"/>
  <c r="B8" i="9" s="1"/>
  <c r="B9" i="9" s="1"/>
  <c r="B10" i="9" s="1"/>
  <c r="B11" i="9" s="1"/>
  <c r="B12" i="9" s="1"/>
  <c r="U6" i="9"/>
  <c r="S6" i="9"/>
  <c r="C5" i="9"/>
  <c r="D5" i="9" s="1"/>
  <c r="E5" i="9" s="1"/>
  <c r="F5" i="9" s="1"/>
  <c r="G5" i="9" s="1"/>
  <c r="H5" i="9" s="1"/>
  <c r="I5" i="9" s="1"/>
  <c r="J5" i="9" s="1"/>
  <c r="K5" i="9" s="1"/>
  <c r="L5" i="9" s="1"/>
  <c r="M5" i="9" s="1"/>
  <c r="N5" i="9" s="1"/>
  <c r="O5" i="9" s="1"/>
  <c r="P5" i="9" s="1"/>
  <c r="Q5" i="9" s="1"/>
  <c r="R5" i="9" s="1"/>
  <c r="S5" i="9" s="1"/>
  <c r="T5" i="9" s="1"/>
  <c r="U5" i="9" s="1"/>
  <c r="V5" i="9" s="1"/>
  <c r="W5" i="9" s="1"/>
  <c r="X5" i="9" s="1"/>
  <c r="Y5" i="9" s="1"/>
  <c r="Z5" i="9" s="1"/>
  <c r="AA5" i="9" s="1"/>
  <c r="AB5" i="9" s="1"/>
  <c r="AC5" i="9" s="1"/>
  <c r="AD5" i="9" s="1"/>
  <c r="AE5" i="9" s="1"/>
  <c r="AF5" i="9" s="1"/>
  <c r="AG5" i="9" s="1"/>
  <c r="S14" i="9" l="1"/>
  <c r="F17" i="9" s="1"/>
  <c r="R7" i="9"/>
  <c r="R9" i="9"/>
  <c r="R11" i="9"/>
  <c r="U14" i="9"/>
  <c r="H17" i="9" s="1"/>
  <c r="H18" i="9" s="1"/>
  <c r="R6" i="9"/>
  <c r="F18" i="9"/>
  <c r="I17" i="9"/>
  <c r="I18" i="9" s="1"/>
  <c r="G17" i="9" l="1"/>
  <c r="C19" i="9"/>
  <c r="R14" i="9"/>
  <c r="C17" i="9" s="1"/>
  <c r="D55" i="8"/>
  <c r="G18" i="9" l="1"/>
  <c r="E19" i="9"/>
  <c r="C18" i="9"/>
  <c r="E17" i="9"/>
  <c r="E18" i="9" s="1"/>
  <c r="D16" i="8" s="1"/>
  <c r="G17" i="8" s="1"/>
</calcChain>
</file>

<file path=xl/sharedStrings.xml><?xml version="1.0" encoding="utf-8"?>
<sst xmlns="http://schemas.openxmlformats.org/spreadsheetml/2006/main" count="147" uniqueCount="115">
  <si>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</si>
  <si>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</si>
  <si>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</si>
  <si>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</si>
  <si>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</si>
  <si>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</si>
  <si>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</si>
  <si>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</si>
  <si>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</si>
  <si>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</si>
  <si>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</si>
  <si>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</si>
  <si>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</si>
  <si>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</si>
  <si>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</si>
  <si>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</si>
  <si>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</si>
  <si>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</si>
  <si>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</si>
  <si>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</si>
  <si>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</si>
  <si>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</si>
  <si>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</si>
  <si>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</si>
  <si>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</si>
  <si>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</si>
  <si>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</si>
  <si>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</si>
  <si>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</si>
  <si>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</si>
  <si>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Data:</t>
    </r>
    <r>
      <rPr>
        <i/>
        <sz val="11"/>
        <color theme="1"/>
        <rFont val="Times New Roman"/>
        <family val="1"/>
        <charset val="238"/>
      </rPr>
      <t xml:space="preserve"> </t>
    </r>
    <r>
      <rPr>
        <i/>
        <sz val="10"/>
        <color rgb="FFFF0000"/>
        <rFont val="Times New Roman"/>
        <family val="1"/>
        <charset val="238"/>
      </rPr>
      <t>[introduceți ziua, luna, anul]</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</si>
  <si>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</si>
  <si>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</si>
  <si>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</si>
  <si>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</si>
  <si>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</si>
  <si>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</si>
  <si>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</si>
  <si>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</si>
  <si>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</si>
  <si>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</si>
  <si>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</si>
  <si>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Ofertant,</t>
  </si>
  <si>
    <t>…..</t>
  </si>
  <si>
    <r>
      <rPr>
        <sz val="8"/>
        <color theme="1"/>
        <rFont val="Times New Roman"/>
        <family val="1"/>
      </rPr>
      <t>Numele Ofertantului/Numele legal al Partenerilor în Asociere</t>
    </r>
    <r>
      <rPr>
        <sz val="11"/>
        <color theme="1"/>
        <rFont val="Times New Roman"/>
        <family val="1"/>
        <charset val="238"/>
      </rPr>
      <t xml:space="preserve">: </t>
    </r>
    <r>
      <rPr>
        <i/>
        <sz val="10"/>
        <color rgb="FFFF0000"/>
        <rFont val="Times New Roman"/>
        <family val="1"/>
        <charset val="238"/>
      </rPr>
      <t>[introduceți denumirea completă]</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</si>
  <si>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t>
    </r>
  </si>
  <si>
    <r>
      <t xml:space="preserve">d) noi, împreună cu terțul/terții susținători </t>
    </r>
    <r>
      <rPr>
        <i/>
        <sz val="10"/>
        <color rgb="FFFF0000"/>
        <rFont val="Times New Roman"/>
        <family val="1"/>
        <charset val="238"/>
      </rPr>
      <t>[introduceți, dacă este aplicabil, numele terților susținători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după cum am fost instruiți prin documentele achiziției;</t>
    </r>
  </si>
  <si>
    <r>
      <t xml:space="preserve">7. Dacă oferta noastră va fi acceptată, ne angajăm să asigurăm o garanție de bună execuție de </t>
    </r>
    <r>
      <rPr>
        <sz val="11"/>
        <color rgb="FFFF0000"/>
        <rFont val="Times New Roman"/>
        <family val="1"/>
      </rPr>
      <t>10%</t>
    </r>
    <r>
      <rPr>
        <i/>
        <sz val="11"/>
        <color rgb="FFFF0000"/>
        <rFont val="Times New Roman"/>
        <family val="1"/>
      </rPr>
      <t xml:space="preserve"> </t>
    </r>
    <r>
      <rPr>
        <sz val="11"/>
        <color theme="1"/>
        <rFont val="Times New Roman"/>
        <family val="1"/>
        <charset val="238"/>
      </rPr>
      <t>din prețul contractului.</t>
    </r>
  </si>
  <si>
    <t>Numele semnatarului</t>
  </si>
  <si>
    <r>
      <t>Anunț de participare:</t>
    </r>
    <r>
      <rPr>
        <i/>
        <sz val="11"/>
        <color rgb="FFFF0000"/>
        <rFont val="Times New Roman"/>
        <family val="1"/>
        <charset val="238"/>
      </rPr>
      <t xml:space="preserve"> </t>
    </r>
  </si>
  <si>
    <r>
      <t xml:space="preserve">4. Suntem de acord ca oferta noastră să rămână valabilă pentru o perioada de </t>
    </r>
    <r>
      <rPr>
        <i/>
        <sz val="11"/>
        <color rgb="FFFF0000"/>
        <rFont val="Times New Roman"/>
        <family val="1"/>
      </rPr>
      <t>4 luni</t>
    </r>
    <r>
      <rPr>
        <sz val="11"/>
        <color theme="1"/>
        <rFont val="Times New Roman"/>
        <family val="1"/>
        <charset val="238"/>
      </rPr>
      <t xml:space="preserve"> de la data depunerii ofertelor și că transmiterea acestei oferte ne va ține răspunzători. Suntem de acord că aceasta poate fi acceptată în orice moment înainte de expirarea perioadei menționate. </t>
    </r>
  </si>
  <si>
    <t>Anexa nr. 1 la FO</t>
  </si>
  <si>
    <t>Subunităţi CEO</t>
  </si>
  <si>
    <t>Nr. ore in perioada 20.12.2025-19.12.2026</t>
  </si>
  <si>
    <t>Tarif =lei/ag/ora</t>
  </si>
  <si>
    <t>Total valoare lei in perioada 20.12.2025-19.12.2026</t>
  </si>
  <si>
    <t>Nr. ore in perioada 20.12.2025-31.12.2025</t>
  </si>
  <si>
    <t>Total valoare in perioada 20.12.2025-31.12.2025</t>
  </si>
  <si>
    <t>Nr. ore in perioada 01.01.2026-19.12.2026</t>
  </si>
  <si>
    <t>Total valoare lei in perioada 01.01.2026-19.12.2026</t>
  </si>
  <si>
    <t>SE Rovinari</t>
  </si>
  <si>
    <t xml:space="preserve">TOTAL </t>
  </si>
  <si>
    <t>Nr crt</t>
  </si>
  <si>
    <t>NECESAR  POSTURI DE PAZA SI NUMAR DE ORE LA OBIECTIVUL S.E. ROVINARI</t>
  </si>
  <si>
    <t>UNITATEA</t>
  </si>
  <si>
    <t>Post
nr.</t>
  </si>
  <si>
    <t xml:space="preserve"> Denumirea postului</t>
  </si>
  <si>
    <t>Felul postului</t>
  </si>
  <si>
    <t>Regim de lucru</t>
  </si>
  <si>
    <t xml:space="preserve">Dotare </t>
  </si>
  <si>
    <t>Conditii 
de ocupare</t>
  </si>
  <si>
    <t>Total nr. de ore
perioada
20.12.2025-19.12.2026)</t>
  </si>
  <si>
    <t>Total nr. de ore
perioada
20.12.2025-31.12.2025)</t>
  </si>
  <si>
    <t>An 2025</t>
  </si>
  <si>
    <t>Total nr. de ore
perioada
(01.01.2026-19.12.2026)</t>
  </si>
  <si>
    <t>An 2026</t>
  </si>
  <si>
    <t>Fix</t>
  </si>
  <si>
    <t>Mobil</t>
  </si>
  <si>
    <t>Echipaj mobil de interv.</t>
  </si>
  <si>
    <t>L</t>
  </si>
  <si>
    <t>M</t>
  </si>
  <si>
    <t>J</t>
  </si>
  <si>
    <t>V</t>
  </si>
  <si>
    <t>S</t>
  </si>
  <si>
    <t>D</t>
  </si>
  <si>
    <t>SL</t>
  </si>
  <si>
    <t>ZL CO</t>
  </si>
  <si>
    <t>dec</t>
  </si>
  <si>
    <t>ian</t>
  </si>
  <si>
    <t>feb</t>
  </si>
  <si>
    <t>mar</t>
  </si>
  <si>
    <t>apr</t>
  </si>
  <si>
    <t>mai</t>
  </si>
  <si>
    <t>iun</t>
  </si>
  <si>
    <t>iul</t>
  </si>
  <si>
    <t>aug</t>
  </si>
  <si>
    <t>sep</t>
  </si>
  <si>
    <t>oct</t>
  </si>
  <si>
    <t>nov</t>
  </si>
  <si>
    <t>S.E. ROVINARI</t>
  </si>
  <si>
    <t>Poartă acces nr1</t>
  </si>
  <si>
    <t>x</t>
  </si>
  <si>
    <t>standard</t>
  </si>
  <si>
    <t>agent sec.</t>
  </si>
  <si>
    <t>Poartă acces nr2</t>
  </si>
  <si>
    <t>Poartă acces nr3</t>
  </si>
  <si>
    <t>Latura vestică sat Rogojelu-dep.carbune</t>
  </si>
  <si>
    <t>standard+binoclu</t>
  </si>
  <si>
    <t>Poartă acces nr5</t>
  </si>
  <si>
    <t>Latura vestică depozit echipamente concasare 3</t>
  </si>
  <si>
    <t>Echipaj mobil de interventie</t>
  </si>
  <si>
    <t>mijloc auto+binoclu</t>
  </si>
  <si>
    <t>Circuit banda zdrobire Rosia</t>
  </si>
  <si>
    <t>….</t>
  </si>
  <si>
    <r>
      <t xml:space="preserve">Obiectul contractului: </t>
    </r>
    <r>
      <rPr>
        <b/>
        <i/>
        <sz val="11"/>
        <color theme="1"/>
        <rFont val="Times New Roman"/>
        <family val="1"/>
      </rPr>
      <t>,,Servicii depaza bunuri si obiective (conform anexei nr. 1 la caietul de sarcini nr. 5183/DSS/18.11.2025) – S.E. Rovinari’’</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</si>
</sst>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30"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sz val="10"/>
      <color theme="1"/>
      <name val="Times New Roman"/>
      <family val="1"/>
    </font>
    <font>
      <i/>
      <sz val="10"/>
      <color rgb="FF7030A0"/>
      <name val="Times New Roman"/>
      <family val="1"/>
    </font>
    <font>
      <b/>
      <i/>
      <sz val="11"/>
      <color theme="1"/>
      <name val="Times New Roman"/>
      <family val="1"/>
    </font>
    <font>
      <sz val="11"/>
      <color theme="1"/>
      <name val="Times New Roman"/>
      <family val="1"/>
    </font>
    <font>
      <i/>
      <sz val="8"/>
      <color rgb="FF7030A0"/>
      <name val="Times New Roman"/>
      <family val="1"/>
    </font>
    <font>
      <sz val="8"/>
      <color theme="1"/>
      <name val="Times New Roman"/>
      <family val="1"/>
    </font>
    <font>
      <sz val="11"/>
      <color rgb="FFFF0000"/>
      <name val="Times New Roman"/>
      <family val="1"/>
    </font>
    <font>
      <i/>
      <sz val="11"/>
      <color rgb="FFFF0000"/>
      <name val="Times New Roman"/>
      <family val="1"/>
    </font>
    <font>
      <sz val="12"/>
      <color theme="1"/>
      <name val="Times New Roman"/>
      <family val="1"/>
    </font>
    <font>
      <b/>
      <sz val="12"/>
      <color theme="1"/>
      <name val="Times New Roman"/>
      <family val="1"/>
    </font>
    <font>
      <b/>
      <sz val="10"/>
      <color indexed="8"/>
      <name val="Times New Roman"/>
      <family val="1"/>
    </font>
    <font>
      <sz val="10"/>
      <color indexed="8"/>
      <name val="Times New Roman"/>
      <family val="1"/>
    </font>
    <font>
      <sz val="10"/>
      <name val="Times New Roman"/>
      <family val="1"/>
    </font>
    <font>
      <b/>
      <sz val="11"/>
      <color theme="1"/>
      <name val="Times New Roman"/>
      <family val="1"/>
    </font>
    <font>
      <b/>
      <sz val="12"/>
      <color rgb="FFFF0000"/>
      <name val="Times New Roman"/>
      <family val="1"/>
    </font>
    <font>
      <b/>
      <sz val="10"/>
      <color theme="1"/>
      <name val="Times New Roman"/>
      <family val="1"/>
    </font>
    <font>
      <b/>
      <i/>
      <sz val="10"/>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68">
    <xf numFmtId="0" fontId="0" fillId="0" borderId="0" xfId="0"/>
    <xf numFmtId="0" fontId="4" fillId="0" borderId="0" xfId="0" applyFont="1" applyProtection="1">
      <protection locked="0"/>
    </xf>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13" fillId="0" borderId="0" xfId="0" applyFont="1" applyProtection="1">
      <protection locked="0"/>
    </xf>
    <xf numFmtId="0" fontId="14" fillId="0" borderId="0" xfId="0" applyFont="1" applyAlignment="1" applyProtection="1">
      <alignment horizontal="right"/>
      <protection locked="0"/>
    </xf>
    <xf numFmtId="165" fontId="4" fillId="0" borderId="0" xfId="0" applyNumberFormat="1" applyFont="1" applyProtection="1">
      <protection locked="0"/>
    </xf>
    <xf numFmtId="0" fontId="6" fillId="0" borderId="0" xfId="0" applyFont="1" applyAlignment="1" applyProtection="1">
      <alignment horizontal="center"/>
      <protection locked="0"/>
    </xf>
    <xf numFmtId="0" fontId="16" fillId="0" borderId="0" xfId="0" applyFont="1" applyAlignment="1" applyProtection="1">
      <protection locked="0"/>
    </xf>
    <xf numFmtId="0" fontId="21" fillId="0" borderId="0" xfId="0" applyFont="1" applyProtection="1">
      <protection locked="0"/>
    </xf>
    <xf numFmtId="0" fontId="21" fillId="0" borderId="0" xfId="0" applyFont="1" applyAlignment="1" applyProtection="1">
      <alignment horizontal="center" vertical="top"/>
      <protection locked="0"/>
    </xf>
    <xf numFmtId="166" fontId="17" fillId="0" borderId="0" xfId="1" applyNumberFormat="1" applyFont="1" applyProtection="1"/>
    <xf numFmtId="4" fontId="27" fillId="2" borderId="1" xfId="0" applyNumberFormat="1" applyFont="1" applyFill="1" applyBorder="1" applyAlignment="1" applyProtection="1">
      <alignment horizontal="center" vertical="center"/>
      <protection locked="0"/>
    </xf>
    <xf numFmtId="3" fontId="24" fillId="0" borderId="1" xfId="0" applyNumberFormat="1" applyFont="1" applyBorder="1" applyAlignment="1" applyProtection="1">
      <alignment horizontal="center" vertical="center"/>
    </xf>
    <xf numFmtId="0" fontId="24" fillId="0" borderId="1" xfId="0" applyFont="1" applyBorder="1" applyAlignment="1" applyProtection="1">
      <alignment horizontal="center" vertical="center"/>
    </xf>
    <xf numFmtId="0" fontId="25" fillId="2" borderId="1" xfId="0" applyFont="1" applyFill="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24" fillId="0" borderId="1" xfId="0" applyFont="1" applyBorder="1" applyAlignment="1" applyProtection="1">
      <alignment horizontal="center"/>
    </xf>
    <xf numFmtId="0" fontId="24" fillId="0" borderId="1" xfId="0" applyFont="1" applyBorder="1" applyAlignment="1" applyProtection="1">
      <alignment horizontal="center" vertical="top" wrapText="1"/>
    </xf>
    <xf numFmtId="0" fontId="24" fillId="2" borderId="1" xfId="0" applyFont="1" applyFill="1" applyBorder="1" applyAlignment="1" applyProtection="1">
      <alignment horizontal="left" vertical="top" wrapText="1"/>
    </xf>
    <xf numFmtId="0" fontId="24" fillId="0" borderId="1" xfId="0" applyFont="1" applyBorder="1" applyAlignment="1" applyProtection="1">
      <alignment horizontal="center" vertical="top"/>
    </xf>
    <xf numFmtId="0" fontId="24" fillId="0" borderId="1" xfId="0" applyFont="1" applyBorder="1" applyAlignment="1" applyProtection="1">
      <alignment vertical="top"/>
    </xf>
    <xf numFmtId="2" fontId="24" fillId="0" borderId="1" xfId="0" applyNumberFormat="1" applyFont="1" applyBorder="1" applyAlignment="1" applyProtection="1">
      <alignment horizontal="center" vertical="top"/>
    </xf>
    <xf numFmtId="39" fontId="24" fillId="0" borderId="1" xfId="1" applyNumberFormat="1" applyFont="1" applyBorder="1" applyAlignment="1" applyProtection="1">
      <alignment horizontal="right" vertical="top"/>
    </xf>
    <xf numFmtId="39" fontId="25" fillId="2" borderId="1" xfId="1" applyNumberFormat="1" applyFont="1" applyFill="1" applyBorder="1" applyAlignment="1" applyProtection="1">
      <alignment horizontal="right" vertical="top"/>
    </xf>
    <xf numFmtId="2" fontId="24" fillId="0" borderId="1" xfId="0" applyNumberFormat="1" applyFont="1" applyBorder="1" applyAlignment="1" applyProtection="1">
      <alignment horizontal="center" vertical="top" wrapText="1"/>
    </xf>
    <xf numFmtId="0" fontId="25" fillId="2" borderId="1" xfId="0" applyFont="1" applyFill="1" applyBorder="1" applyAlignment="1" applyProtection="1">
      <alignment horizontal="left" vertical="top" wrapText="1"/>
    </xf>
    <xf numFmtId="39" fontId="25" fillId="0" borderId="1" xfId="1" applyNumberFormat="1" applyFont="1" applyBorder="1" applyAlignment="1" applyProtection="1">
      <alignment horizontal="right" vertical="top"/>
    </xf>
    <xf numFmtId="0" fontId="23" fillId="0" borderId="1" xfId="0" applyFont="1" applyBorder="1" applyAlignment="1" applyProtection="1">
      <alignment horizontal="center" vertical="center" textRotation="90"/>
    </xf>
    <xf numFmtId="0" fontId="16" fillId="0" borderId="1" xfId="0" applyFont="1" applyBorder="1" applyAlignment="1" applyProtection="1">
      <alignment horizontal="center" vertical="top" wrapText="1"/>
    </xf>
    <xf numFmtId="3" fontId="16" fillId="0" borderId="1" xfId="0" applyNumberFormat="1" applyFont="1" applyBorder="1" applyAlignment="1" applyProtection="1">
      <alignment horizontal="center" vertical="top" wrapText="1"/>
    </xf>
    <xf numFmtId="4" fontId="16" fillId="0" borderId="1" xfId="0" applyNumberFormat="1" applyFont="1" applyBorder="1" applyAlignment="1" applyProtection="1">
      <alignment horizontal="center" vertical="top" wrapText="1"/>
    </xf>
    <xf numFmtId="0" fontId="16" fillId="0" borderId="1" xfId="0" applyFont="1" applyBorder="1" applyAlignment="1" applyProtection="1">
      <alignment horizontal="center" vertical="center"/>
    </xf>
    <xf numFmtId="0" fontId="16" fillId="2" borderId="1" xfId="0" applyFont="1" applyFill="1" applyBorder="1" applyAlignment="1" applyProtection="1">
      <alignment vertical="center"/>
    </xf>
    <xf numFmtId="4" fontId="21" fillId="2" borderId="1" xfId="0" quotePrefix="1" applyNumberFormat="1" applyFont="1" applyFill="1" applyBorder="1" applyAlignment="1" applyProtection="1">
      <alignment horizontal="center" vertical="center"/>
    </xf>
    <xf numFmtId="4" fontId="22" fillId="4" borderId="1" xfId="1" applyNumberFormat="1" applyFont="1" applyFill="1" applyBorder="1" applyAlignment="1" applyProtection="1">
      <alignment horizontal="center"/>
    </xf>
    <xf numFmtId="4" fontId="14" fillId="0" borderId="0" xfId="0" applyNumberFormat="1" applyFont="1" applyProtection="1"/>
    <xf numFmtId="4" fontId="22" fillId="4" borderId="1" xfId="0" applyNumberFormat="1" applyFont="1" applyFill="1" applyBorder="1" applyAlignment="1" applyProtection="1">
      <alignment horizontal="center"/>
    </xf>
    <xf numFmtId="4" fontId="21" fillId="2" borderId="1" xfId="0" applyNumberFormat="1" applyFont="1" applyFill="1" applyBorder="1" applyAlignment="1" applyProtection="1">
      <alignment horizontal="center" vertical="center"/>
    </xf>
    <xf numFmtId="4" fontId="21" fillId="0" borderId="1" xfId="0" applyNumberFormat="1" applyFont="1" applyBorder="1" applyAlignment="1" applyProtection="1">
      <alignment horizontal="center" vertical="center"/>
    </xf>
    <xf numFmtId="0" fontId="4" fillId="0" borderId="0" xfId="0" applyFont="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4" fillId="0" borderId="0" xfId="0" applyFont="1" applyAlignment="1" applyProtection="1">
      <alignment horizontal="left"/>
      <protection locked="0"/>
    </xf>
    <xf numFmtId="0" fontId="6" fillId="0" borderId="0" xfId="0" applyFont="1" applyAlignment="1" applyProtection="1">
      <alignment horizontal="center"/>
      <protection locked="0"/>
    </xf>
    <xf numFmtId="0" fontId="4" fillId="0" borderId="0" xfId="0" applyFont="1" applyAlignment="1" applyProtection="1">
      <alignment horizontal="center"/>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23" fillId="3" borderId="0" xfId="0" applyFont="1" applyFill="1" applyAlignment="1" applyProtection="1">
      <alignment horizontal="center"/>
      <protection locked="0"/>
    </xf>
    <xf numFmtId="0" fontId="24" fillId="0" borderId="1" xfId="0" applyFont="1" applyBorder="1" applyAlignment="1" applyProtection="1">
      <alignment horizontal="center" vertical="center"/>
    </xf>
    <xf numFmtId="0" fontId="24" fillId="0" borderId="1" xfId="0" applyFont="1" applyBorder="1" applyAlignment="1" applyProtection="1">
      <alignment horizontal="center" vertical="center" wrapText="1"/>
    </xf>
    <xf numFmtId="3" fontId="24" fillId="0" borderId="1" xfId="0" applyNumberFormat="1" applyFont="1" applyBorder="1" applyAlignment="1" applyProtection="1">
      <alignment horizontal="center" vertical="center" wrapText="1"/>
    </xf>
    <xf numFmtId="3" fontId="24" fillId="0" borderId="1" xfId="0" applyNumberFormat="1" applyFont="1" applyBorder="1" applyAlignment="1" applyProtection="1">
      <alignment horizontal="center" vertical="center"/>
    </xf>
    <xf numFmtId="4" fontId="26" fillId="4" borderId="1" xfId="0" applyNumberFormat="1" applyFont="1" applyFill="1" applyBorder="1" applyAlignment="1" applyProtection="1">
      <alignment horizontal="center" vertical="center"/>
    </xf>
    <xf numFmtId="0" fontId="23" fillId="0" borderId="1" xfId="0" applyFont="1" applyBorder="1" applyAlignment="1" applyProtection="1">
      <alignment horizontal="center" vertical="center" textRotation="90" wrapText="1"/>
    </xf>
    <xf numFmtId="0" fontId="24" fillId="2" borderId="1" xfId="0" applyFont="1" applyFill="1" applyBorder="1" applyAlignment="1" applyProtection="1">
      <alignment horizontal="center" vertical="center" wrapText="1"/>
    </xf>
    <xf numFmtId="0" fontId="23" fillId="0" borderId="1" xfId="0" applyFont="1" applyBorder="1" applyAlignment="1" applyProtection="1">
      <alignment horizontal="center" vertical="center" textRotation="90"/>
    </xf>
    <xf numFmtId="0" fontId="28" fillId="4" borderId="1" xfId="0" applyFont="1" applyFill="1" applyBorder="1" applyAlignment="1" applyProtection="1">
      <alignment horizontal="center" vertical="center"/>
    </xf>
    <xf numFmtId="0" fontId="28" fillId="4" borderId="1"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39" fontId="28" fillId="4" borderId="1" xfId="1" applyNumberFormat="1" applyFont="1" applyFill="1" applyBorder="1" applyAlignment="1" applyProtection="1">
      <alignment horizontal="right" vertical="center"/>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opLeftCell="A4" zoomScale="130" zoomScaleNormal="130" workbookViewId="0">
      <selection activeCell="A10" sqref="A10"/>
    </sheetView>
  </sheetViews>
  <sheetFormatPr defaultRowHeight="15" x14ac:dyDescent="0.25"/>
  <cols>
    <col min="1" max="1" width="2.7109375" style="4" customWidth="1"/>
    <col min="2" max="2" width="9.140625" style="4"/>
    <col min="3" max="3" width="3" style="4" customWidth="1"/>
    <col min="4" max="4" width="21.85546875" style="4" customWidth="1"/>
    <col min="5" max="5" width="3.42578125" style="4" customWidth="1"/>
    <col min="6" max="6" width="15.28515625" style="4" customWidth="1"/>
    <col min="7" max="7" width="13.7109375" style="4" customWidth="1"/>
    <col min="8" max="8" width="2.85546875" style="4" customWidth="1"/>
    <col min="9" max="10" width="9.140625" style="4"/>
    <col min="11" max="11" width="14.28515625" style="4" customWidth="1"/>
    <col min="12" max="12" width="10.85546875" style="9" bestFit="1" customWidth="1"/>
    <col min="13" max="16384" width="9.140625" style="4"/>
  </cols>
  <sheetData>
    <row r="1" spans="1:12" x14ac:dyDescent="0.25">
      <c r="A1" s="1"/>
      <c r="B1" s="1"/>
      <c r="C1" s="1"/>
      <c r="D1" s="1"/>
      <c r="E1" s="1"/>
      <c r="F1" s="1"/>
      <c r="G1" s="1"/>
      <c r="H1" s="1"/>
      <c r="I1" s="1"/>
      <c r="J1" s="1" t="s">
        <v>0</v>
      </c>
      <c r="K1" s="1"/>
    </row>
    <row r="2" spans="1:12" x14ac:dyDescent="0.25">
      <c r="A2" s="1"/>
      <c r="B2" s="1"/>
      <c r="C2" s="1"/>
      <c r="D2" s="1"/>
      <c r="E2" s="1"/>
      <c r="F2" s="1"/>
      <c r="G2" s="1"/>
      <c r="H2" s="1"/>
      <c r="I2" s="1"/>
      <c r="J2" s="1"/>
      <c r="K2" s="1"/>
    </row>
    <row r="3" spans="1:12" x14ac:dyDescent="0.25">
      <c r="A3" s="13" t="s">
        <v>44</v>
      </c>
      <c r="B3" s="6"/>
      <c r="C3" s="6"/>
      <c r="D3" s="6"/>
      <c r="E3" s="6"/>
      <c r="F3" s="6"/>
      <c r="G3" s="6"/>
      <c r="H3" s="6"/>
      <c r="I3" s="6"/>
      <c r="J3" s="6"/>
      <c r="K3" s="6"/>
    </row>
    <row r="4" spans="1:12" x14ac:dyDescent="0.25">
      <c r="A4" s="6"/>
      <c r="B4" s="6"/>
      <c r="C4" s="6"/>
      <c r="D4" s="6"/>
      <c r="E4" s="6"/>
      <c r="F4" s="6"/>
      <c r="G4" s="6"/>
      <c r="H4" s="6"/>
      <c r="I4" s="6"/>
      <c r="J4" s="6"/>
      <c r="K4" s="6"/>
    </row>
    <row r="5" spans="1:12" x14ac:dyDescent="0.25">
      <c r="A5" s="50" t="s">
        <v>1</v>
      </c>
      <c r="B5" s="50"/>
      <c r="C5" s="50"/>
      <c r="D5" s="50"/>
      <c r="E5" s="50"/>
      <c r="F5" s="50"/>
      <c r="G5" s="50"/>
      <c r="H5" s="50"/>
      <c r="I5" s="50"/>
      <c r="J5" s="50"/>
      <c r="K5" s="50"/>
    </row>
    <row r="6" spans="1:12" x14ac:dyDescent="0.25">
      <c r="A6" s="12"/>
      <c r="B6" s="12"/>
      <c r="C6" s="12"/>
      <c r="D6" s="12"/>
      <c r="E6" s="12"/>
      <c r="F6" s="12"/>
      <c r="G6" s="12"/>
      <c r="H6" s="12"/>
      <c r="I6" s="12"/>
      <c r="J6" s="12"/>
      <c r="K6" s="12"/>
    </row>
    <row r="7" spans="1:12" x14ac:dyDescent="0.25">
      <c r="A7" s="49" t="s">
        <v>30</v>
      </c>
      <c r="B7" s="49"/>
      <c r="C7" s="49"/>
      <c r="D7" s="49"/>
      <c r="E7" s="49"/>
      <c r="F7" s="49"/>
      <c r="G7" s="49"/>
      <c r="H7" s="49"/>
      <c r="I7" s="49"/>
      <c r="J7" s="49"/>
      <c r="K7" s="49"/>
    </row>
    <row r="8" spans="1:12" x14ac:dyDescent="0.25">
      <c r="A8" s="49" t="s">
        <v>49</v>
      </c>
      <c r="B8" s="49"/>
      <c r="C8" s="49"/>
      <c r="D8" s="49"/>
      <c r="E8" s="49"/>
      <c r="F8" s="49"/>
      <c r="G8" s="49"/>
      <c r="H8" s="49"/>
      <c r="I8" s="49"/>
      <c r="J8" s="49"/>
      <c r="K8" s="49"/>
    </row>
    <row r="9" spans="1:12" ht="32.25" customHeight="1" x14ac:dyDescent="0.25">
      <c r="A9" s="46" t="s">
        <v>114</v>
      </c>
      <c r="B9" s="46"/>
      <c r="C9" s="46"/>
      <c r="D9" s="46"/>
      <c r="E9" s="46"/>
      <c r="F9" s="46"/>
      <c r="G9" s="46"/>
      <c r="H9" s="46"/>
      <c r="I9" s="46"/>
      <c r="J9" s="46"/>
      <c r="K9" s="46"/>
    </row>
    <row r="11" spans="1:12" x14ac:dyDescent="0.25">
      <c r="A11" s="51" t="s">
        <v>2</v>
      </c>
      <c r="B11" s="51"/>
      <c r="C11" s="51"/>
      <c r="D11" s="51"/>
      <c r="E11" s="51"/>
      <c r="F11" s="51"/>
      <c r="G11" s="51"/>
      <c r="H11" s="51"/>
      <c r="I11" s="51"/>
      <c r="J11" s="51"/>
      <c r="K11" s="51"/>
    </row>
    <row r="12" spans="1:12" x14ac:dyDescent="0.25">
      <c r="A12" s="50" t="s">
        <v>7</v>
      </c>
      <c r="B12" s="50"/>
      <c r="C12" s="50"/>
      <c r="D12" s="50"/>
      <c r="E12" s="50"/>
      <c r="F12" s="50"/>
      <c r="G12" s="50"/>
      <c r="H12" s="50"/>
      <c r="I12" s="50"/>
      <c r="J12" s="50"/>
      <c r="K12" s="50"/>
    </row>
    <row r="13" spans="1:12" x14ac:dyDescent="0.25">
      <c r="A13" s="12"/>
      <c r="B13" s="12"/>
      <c r="C13" s="12"/>
      <c r="D13" s="12"/>
      <c r="E13" s="12"/>
      <c r="F13" s="12"/>
      <c r="G13" s="12"/>
      <c r="H13" s="12"/>
      <c r="I13" s="12"/>
      <c r="J13" s="12"/>
      <c r="K13" s="12"/>
    </row>
    <row r="14" spans="1:12" ht="45.75" customHeight="1" x14ac:dyDescent="0.25">
      <c r="A14" s="46" t="s">
        <v>34</v>
      </c>
      <c r="B14" s="46"/>
      <c r="C14" s="46"/>
      <c r="D14" s="46"/>
      <c r="E14" s="46"/>
      <c r="F14" s="46"/>
      <c r="G14" s="46"/>
      <c r="H14" s="46"/>
      <c r="I14" s="46"/>
      <c r="J14" s="46"/>
      <c r="K14" s="46"/>
    </row>
    <row r="15" spans="1:12" ht="30" customHeight="1" x14ac:dyDescent="0.25">
      <c r="A15" s="46" t="s">
        <v>35</v>
      </c>
      <c r="B15" s="46"/>
      <c r="C15" s="46"/>
      <c r="D15" s="46"/>
      <c r="E15" s="46"/>
      <c r="F15" s="46"/>
      <c r="G15" s="46"/>
      <c r="H15" s="46"/>
      <c r="I15" s="46"/>
      <c r="J15" s="46"/>
      <c r="K15" s="46"/>
      <c r="L15" s="10"/>
    </row>
    <row r="16" spans="1:12" x14ac:dyDescent="0.25">
      <c r="A16" s="49" t="s">
        <v>8</v>
      </c>
      <c r="B16" s="49"/>
      <c r="C16" s="49"/>
      <c r="D16" s="2">
        <f>'Anexa nr. 1 la FO'!$E$18</f>
        <v>0</v>
      </c>
      <c r="E16" s="5" t="s">
        <v>3</v>
      </c>
      <c r="F16" s="52" t="s">
        <v>31</v>
      </c>
      <c r="G16" s="52"/>
      <c r="H16" s="52"/>
      <c r="I16" s="52"/>
      <c r="J16" s="52"/>
      <c r="K16" s="52"/>
      <c r="L16" s="16"/>
    </row>
    <row r="17" spans="1:12" x14ac:dyDescent="0.25">
      <c r="A17" s="49" t="s">
        <v>4</v>
      </c>
      <c r="B17" s="49"/>
      <c r="C17" s="49"/>
      <c r="D17" s="49"/>
      <c r="E17" s="3">
        <v>21</v>
      </c>
      <c r="F17" s="3" t="s">
        <v>5</v>
      </c>
      <c r="G17" s="2">
        <f>D16*E17%</f>
        <v>0</v>
      </c>
      <c r="H17" s="5" t="s">
        <v>3</v>
      </c>
      <c r="I17" s="53" t="s">
        <v>32</v>
      </c>
      <c r="J17" s="53"/>
      <c r="K17" s="53"/>
      <c r="L17" s="16"/>
    </row>
    <row r="18" spans="1:12" x14ac:dyDescent="0.25">
      <c r="A18" s="54" t="s">
        <v>36</v>
      </c>
      <c r="B18" s="49"/>
      <c r="C18" s="49"/>
      <c r="D18" s="49"/>
      <c r="E18" s="49"/>
      <c r="F18" s="49"/>
      <c r="G18" s="49"/>
      <c r="H18" s="49"/>
      <c r="I18" s="49"/>
      <c r="J18" s="49"/>
      <c r="K18" s="49"/>
    </row>
    <row r="19" spans="1:12" ht="60.75" customHeight="1" x14ac:dyDescent="0.25">
      <c r="A19" s="46" t="s">
        <v>33</v>
      </c>
      <c r="B19" s="46"/>
      <c r="C19" s="46"/>
      <c r="D19" s="46"/>
      <c r="E19" s="46"/>
      <c r="F19" s="46"/>
      <c r="G19" s="46"/>
      <c r="H19" s="46"/>
      <c r="I19" s="46"/>
      <c r="J19" s="46"/>
      <c r="K19" s="46"/>
    </row>
    <row r="20" spans="1:12" ht="46.5" customHeight="1" x14ac:dyDescent="0.25">
      <c r="A20" s="46" t="s">
        <v>27</v>
      </c>
      <c r="B20" s="46"/>
      <c r="C20" s="46"/>
      <c r="D20" s="46"/>
      <c r="E20" s="46"/>
      <c r="F20" s="46"/>
      <c r="G20" s="46"/>
      <c r="H20" s="46"/>
      <c r="I20" s="46"/>
      <c r="J20" s="46"/>
      <c r="K20" s="46"/>
    </row>
    <row r="21" spans="1:12" ht="45" customHeight="1" x14ac:dyDescent="0.25">
      <c r="A21" s="46" t="s">
        <v>9</v>
      </c>
      <c r="B21" s="46"/>
      <c r="C21" s="46"/>
      <c r="D21" s="46"/>
      <c r="E21" s="46"/>
      <c r="F21" s="46"/>
      <c r="G21" s="46"/>
      <c r="H21" s="46"/>
      <c r="I21" s="46"/>
      <c r="J21" s="46"/>
      <c r="K21" s="46"/>
    </row>
    <row r="22" spans="1:12" ht="30" customHeight="1" x14ac:dyDescent="0.25">
      <c r="A22" s="46" t="s">
        <v>10</v>
      </c>
      <c r="B22" s="46"/>
      <c r="C22" s="46"/>
      <c r="D22" s="46"/>
      <c r="E22" s="46"/>
      <c r="F22" s="46"/>
      <c r="G22" s="46"/>
      <c r="H22" s="46"/>
      <c r="I22" s="46"/>
      <c r="J22" s="46"/>
      <c r="K22" s="46"/>
    </row>
    <row r="23" spans="1:12" ht="30" customHeight="1" x14ac:dyDescent="0.25">
      <c r="A23" s="46" t="s">
        <v>17</v>
      </c>
      <c r="B23" s="46"/>
      <c r="C23" s="46"/>
      <c r="D23" s="46"/>
      <c r="E23" s="46"/>
      <c r="F23" s="46"/>
      <c r="G23" s="46"/>
      <c r="H23" s="46"/>
      <c r="I23" s="46"/>
      <c r="J23" s="46"/>
      <c r="K23" s="46"/>
    </row>
    <row r="24" spans="1:12" ht="45.75" customHeight="1" x14ac:dyDescent="0.25">
      <c r="A24" s="46" t="s">
        <v>18</v>
      </c>
      <c r="B24" s="46"/>
      <c r="C24" s="46"/>
      <c r="D24" s="46"/>
      <c r="E24" s="46"/>
      <c r="F24" s="46"/>
      <c r="G24" s="46"/>
      <c r="H24" s="46"/>
      <c r="I24" s="46"/>
      <c r="J24" s="46"/>
      <c r="K24" s="46"/>
    </row>
    <row r="25" spans="1:12" ht="45" customHeight="1" x14ac:dyDescent="0.25">
      <c r="A25" s="46" t="s">
        <v>19</v>
      </c>
      <c r="B25" s="46"/>
      <c r="C25" s="46"/>
      <c r="D25" s="46"/>
      <c r="E25" s="46"/>
      <c r="F25" s="46"/>
      <c r="G25" s="46"/>
      <c r="H25" s="46"/>
      <c r="I25" s="46"/>
      <c r="J25" s="46"/>
      <c r="K25" s="46"/>
    </row>
    <row r="26" spans="1:12" ht="30" customHeight="1" x14ac:dyDescent="0.25">
      <c r="A26" s="46" t="s">
        <v>20</v>
      </c>
      <c r="B26" s="46"/>
      <c r="C26" s="46"/>
      <c r="D26" s="46"/>
      <c r="E26" s="46"/>
      <c r="F26" s="46"/>
      <c r="G26" s="46"/>
      <c r="H26" s="46"/>
      <c r="I26" s="46"/>
      <c r="J26" s="46"/>
      <c r="K26" s="46"/>
    </row>
    <row r="27" spans="1:12" ht="45" customHeight="1" x14ac:dyDescent="0.25">
      <c r="A27" s="46" t="s">
        <v>50</v>
      </c>
      <c r="B27" s="46"/>
      <c r="C27" s="46"/>
      <c r="D27" s="46"/>
      <c r="E27" s="46"/>
      <c r="F27" s="46"/>
      <c r="G27" s="46"/>
      <c r="H27" s="46"/>
      <c r="I27" s="46"/>
      <c r="J27" s="46"/>
      <c r="K27" s="46"/>
    </row>
    <row r="28" spans="1:12" x14ac:dyDescent="0.25">
      <c r="A28" s="46" t="s">
        <v>37</v>
      </c>
      <c r="B28" s="46"/>
      <c r="C28" s="46"/>
      <c r="D28" s="46"/>
      <c r="E28" s="46"/>
      <c r="F28" s="46"/>
      <c r="G28" s="46"/>
      <c r="H28" s="46"/>
      <c r="I28" s="46"/>
      <c r="J28" s="46"/>
      <c r="K28" s="46"/>
    </row>
    <row r="29" spans="1:12" ht="30" customHeight="1" x14ac:dyDescent="0.25">
      <c r="A29" s="46" t="s">
        <v>21</v>
      </c>
      <c r="B29" s="46"/>
      <c r="C29" s="46"/>
      <c r="D29" s="46"/>
      <c r="E29" s="46"/>
      <c r="F29" s="46"/>
      <c r="G29" s="46"/>
      <c r="H29" s="46"/>
      <c r="I29" s="46"/>
      <c r="J29" s="46"/>
      <c r="K29" s="46"/>
    </row>
    <row r="30" spans="1:12" ht="43.5" customHeight="1" x14ac:dyDescent="0.25">
      <c r="A30" s="46" t="s">
        <v>22</v>
      </c>
      <c r="B30" s="46"/>
      <c r="C30" s="46"/>
      <c r="D30" s="46"/>
      <c r="E30" s="46"/>
      <c r="F30" s="46"/>
      <c r="G30" s="46"/>
      <c r="H30" s="46"/>
      <c r="I30" s="46"/>
      <c r="J30" s="46"/>
      <c r="K30" s="46"/>
    </row>
    <row r="31" spans="1:12" ht="91.5" customHeight="1" x14ac:dyDescent="0.25">
      <c r="A31" s="46" t="s">
        <v>45</v>
      </c>
      <c r="B31" s="46"/>
      <c r="C31" s="46"/>
      <c r="D31" s="46"/>
      <c r="E31" s="46"/>
      <c r="F31" s="46"/>
      <c r="G31" s="46"/>
      <c r="H31" s="46"/>
      <c r="I31" s="46"/>
      <c r="J31" s="46"/>
      <c r="K31" s="46"/>
    </row>
    <row r="32" spans="1:12" ht="90.75" customHeight="1" x14ac:dyDescent="0.25">
      <c r="A32" s="46" t="s">
        <v>46</v>
      </c>
      <c r="B32" s="46"/>
      <c r="C32" s="46"/>
      <c r="D32" s="46"/>
      <c r="E32" s="46"/>
      <c r="F32" s="46"/>
      <c r="G32" s="46"/>
      <c r="H32" s="46"/>
      <c r="I32" s="46"/>
      <c r="J32" s="46"/>
      <c r="K32" s="46"/>
    </row>
    <row r="33" spans="1:11" ht="45.75" customHeight="1" x14ac:dyDescent="0.25">
      <c r="A33" s="46" t="s">
        <v>23</v>
      </c>
      <c r="B33" s="46"/>
      <c r="C33" s="46"/>
      <c r="D33" s="46"/>
      <c r="E33" s="46"/>
      <c r="F33" s="46"/>
      <c r="G33" s="46"/>
      <c r="H33" s="46"/>
      <c r="I33" s="46"/>
      <c r="J33" s="46"/>
      <c r="K33" s="46"/>
    </row>
    <row r="34" spans="1:11" ht="44.25" customHeight="1" x14ac:dyDescent="0.25">
      <c r="A34" s="46" t="s">
        <v>24</v>
      </c>
      <c r="B34" s="46"/>
      <c r="C34" s="46"/>
      <c r="D34" s="46"/>
      <c r="E34" s="46"/>
      <c r="F34" s="46"/>
      <c r="G34" s="46"/>
      <c r="H34" s="46"/>
      <c r="I34" s="46"/>
      <c r="J34" s="46"/>
      <c r="K34" s="46"/>
    </row>
    <row r="35" spans="1:11" x14ac:dyDescent="0.25">
      <c r="A35" s="46" t="s">
        <v>38</v>
      </c>
      <c r="B35" s="46"/>
      <c r="C35" s="46"/>
      <c r="D35" s="46"/>
      <c r="E35" s="46"/>
      <c r="F35" s="46"/>
      <c r="G35" s="46"/>
      <c r="H35" s="46"/>
      <c r="I35" s="46"/>
      <c r="J35" s="46"/>
      <c r="K35" s="46"/>
    </row>
    <row r="36" spans="1:11" ht="30.75" customHeight="1" x14ac:dyDescent="0.25">
      <c r="A36" s="46" t="s">
        <v>28</v>
      </c>
      <c r="B36" s="46"/>
      <c r="C36" s="46"/>
      <c r="D36" s="46"/>
      <c r="E36" s="46"/>
      <c r="F36" s="46"/>
      <c r="G36" s="46"/>
      <c r="H36" s="46"/>
      <c r="I36" s="46"/>
      <c r="J36" s="46"/>
      <c r="K36" s="46"/>
    </row>
    <row r="37" spans="1:11" x14ac:dyDescent="0.25">
      <c r="A37" s="46" t="s">
        <v>25</v>
      </c>
      <c r="B37" s="46"/>
      <c r="C37" s="46"/>
      <c r="D37" s="46"/>
      <c r="E37" s="46"/>
      <c r="F37" s="46"/>
      <c r="G37" s="46"/>
      <c r="H37" s="46"/>
      <c r="I37" s="46"/>
      <c r="J37" s="46"/>
      <c r="K37" s="46"/>
    </row>
    <row r="38" spans="1:11" ht="30" customHeight="1" x14ac:dyDescent="0.25">
      <c r="A38" s="46" t="s">
        <v>26</v>
      </c>
      <c r="B38" s="46"/>
      <c r="C38" s="46"/>
      <c r="D38" s="46"/>
      <c r="E38" s="46"/>
      <c r="F38" s="46"/>
      <c r="G38" s="46"/>
      <c r="H38" s="46"/>
      <c r="I38" s="46"/>
      <c r="J38" s="46"/>
      <c r="K38" s="46"/>
    </row>
    <row r="39" spans="1:11" x14ac:dyDescent="0.25">
      <c r="A39" s="46" t="s">
        <v>47</v>
      </c>
      <c r="B39" s="46"/>
      <c r="C39" s="46"/>
      <c r="D39" s="46"/>
      <c r="E39" s="46"/>
      <c r="F39" s="46"/>
      <c r="G39" s="46"/>
      <c r="H39" s="46"/>
      <c r="I39" s="46"/>
      <c r="J39" s="46"/>
      <c r="K39" s="46"/>
    </row>
    <row r="40" spans="1:11" ht="30" customHeight="1" x14ac:dyDescent="0.25">
      <c r="A40" s="46" t="s">
        <v>39</v>
      </c>
      <c r="B40" s="46"/>
      <c r="C40" s="46"/>
      <c r="D40" s="46"/>
      <c r="E40" s="46"/>
      <c r="F40" s="46"/>
      <c r="G40" s="46"/>
      <c r="H40" s="46"/>
      <c r="I40" s="46"/>
      <c r="J40" s="46"/>
      <c r="K40" s="46"/>
    </row>
    <row r="41" spans="1:11" ht="59.25" customHeight="1" x14ac:dyDescent="0.25">
      <c r="A41" s="46" t="s">
        <v>40</v>
      </c>
      <c r="B41" s="46"/>
      <c r="C41" s="46"/>
      <c r="D41" s="46"/>
      <c r="E41" s="46"/>
      <c r="F41" s="46"/>
      <c r="G41" s="46"/>
      <c r="H41" s="46"/>
      <c r="I41" s="46"/>
      <c r="J41" s="46"/>
      <c r="K41" s="46"/>
    </row>
    <row r="42" spans="1:11" ht="30.75" customHeight="1" x14ac:dyDescent="0.25">
      <c r="A42" s="48" t="s">
        <v>14</v>
      </c>
      <c r="B42" s="48"/>
      <c r="C42" s="48" t="s">
        <v>29</v>
      </c>
      <c r="D42" s="48"/>
      <c r="E42" s="48"/>
      <c r="F42" s="48"/>
      <c r="G42" s="48"/>
      <c r="H42" s="48"/>
      <c r="I42" s="48"/>
      <c r="J42" s="48"/>
      <c r="K42" s="7"/>
    </row>
    <row r="43" spans="1:11" x14ac:dyDescent="0.25">
      <c r="A43" s="48">
        <v>1</v>
      </c>
      <c r="B43" s="48"/>
      <c r="C43" s="47" t="s">
        <v>13</v>
      </c>
      <c r="D43" s="47"/>
      <c r="E43" s="47"/>
      <c r="F43" s="47"/>
      <c r="G43" s="47"/>
      <c r="H43" s="47"/>
      <c r="I43" s="47"/>
      <c r="J43" s="47"/>
      <c r="K43" s="7"/>
    </row>
    <row r="44" spans="1:11" x14ac:dyDescent="0.25">
      <c r="A44" s="48">
        <v>2</v>
      </c>
      <c r="B44" s="48"/>
      <c r="C44" s="47" t="s">
        <v>13</v>
      </c>
      <c r="D44" s="47"/>
      <c r="E44" s="47"/>
      <c r="F44" s="47"/>
      <c r="G44" s="47"/>
      <c r="H44" s="47"/>
      <c r="I44" s="47"/>
      <c r="J44" s="47"/>
      <c r="K44" s="7"/>
    </row>
    <row r="45" spans="1:11" x14ac:dyDescent="0.25">
      <c r="A45" s="48" t="s">
        <v>12</v>
      </c>
      <c r="B45" s="48"/>
      <c r="C45" s="47" t="s">
        <v>13</v>
      </c>
      <c r="D45" s="47"/>
      <c r="E45" s="47"/>
      <c r="F45" s="47"/>
      <c r="G45" s="47"/>
      <c r="H45" s="47"/>
      <c r="I45" s="47"/>
      <c r="J45" s="47"/>
      <c r="K45" s="7"/>
    </row>
    <row r="46" spans="1:11" ht="29.25" customHeight="1" x14ac:dyDescent="0.25">
      <c r="A46" s="46" t="s">
        <v>41</v>
      </c>
      <c r="B46" s="46"/>
      <c r="C46" s="46"/>
      <c r="D46" s="46"/>
      <c r="E46" s="46"/>
      <c r="F46" s="46"/>
      <c r="G46" s="46"/>
      <c r="H46" s="46"/>
      <c r="I46" s="46"/>
      <c r="J46" s="46"/>
      <c r="K46" s="46"/>
    </row>
    <row r="47" spans="1:11" ht="30.75" customHeight="1" x14ac:dyDescent="0.25">
      <c r="A47" s="48" t="s">
        <v>14</v>
      </c>
      <c r="B47" s="48"/>
      <c r="C47" s="48" t="s">
        <v>15</v>
      </c>
      <c r="D47" s="48"/>
      <c r="E47" s="48"/>
      <c r="F47" s="48"/>
      <c r="G47" s="48"/>
      <c r="H47" s="48"/>
      <c r="I47" s="48"/>
      <c r="J47" s="48"/>
      <c r="K47" s="7"/>
    </row>
    <row r="48" spans="1:11" x14ac:dyDescent="0.25">
      <c r="A48" s="48">
        <v>1</v>
      </c>
      <c r="B48" s="48"/>
      <c r="C48" s="47" t="s">
        <v>16</v>
      </c>
      <c r="D48" s="47"/>
      <c r="E48" s="47"/>
      <c r="F48" s="47"/>
      <c r="G48" s="47"/>
      <c r="H48" s="47"/>
      <c r="I48" s="47"/>
      <c r="J48" s="47"/>
      <c r="K48" s="7"/>
    </row>
    <row r="49" spans="1:11" x14ac:dyDescent="0.25">
      <c r="A49" s="48">
        <v>2</v>
      </c>
      <c r="B49" s="48"/>
      <c r="C49" s="47" t="s">
        <v>16</v>
      </c>
      <c r="D49" s="47"/>
      <c r="E49" s="47"/>
      <c r="F49" s="47"/>
      <c r="G49" s="47"/>
      <c r="H49" s="47"/>
      <c r="I49" s="47"/>
      <c r="J49" s="47"/>
      <c r="K49" s="7"/>
    </row>
    <row r="50" spans="1:11" x14ac:dyDescent="0.25">
      <c r="A50" s="48" t="s">
        <v>12</v>
      </c>
      <c r="B50" s="48"/>
      <c r="C50" s="47" t="s">
        <v>16</v>
      </c>
      <c r="D50" s="47"/>
      <c r="E50" s="47"/>
      <c r="F50" s="47"/>
      <c r="G50" s="47"/>
      <c r="H50" s="47"/>
      <c r="I50" s="47"/>
      <c r="J50" s="47"/>
      <c r="K50" s="7"/>
    </row>
    <row r="51" spans="1:11" x14ac:dyDescent="0.25">
      <c r="A51" s="7"/>
      <c r="B51" s="7"/>
      <c r="C51" s="7"/>
      <c r="D51" s="7"/>
      <c r="E51" s="7"/>
      <c r="F51" s="7"/>
      <c r="G51" s="7"/>
      <c r="H51" s="7"/>
      <c r="I51" s="7"/>
      <c r="J51" s="7"/>
      <c r="K51" s="7"/>
    </row>
    <row r="52" spans="1:11" x14ac:dyDescent="0.25">
      <c r="A52" s="46" t="s">
        <v>48</v>
      </c>
      <c r="B52" s="46"/>
      <c r="C52" s="46"/>
      <c r="D52" s="46"/>
      <c r="E52" s="46"/>
      <c r="F52" s="8" t="s">
        <v>12</v>
      </c>
      <c r="G52" s="8"/>
      <c r="H52" s="8"/>
      <c r="I52" s="8"/>
      <c r="J52" s="8"/>
      <c r="K52" s="8"/>
    </row>
    <row r="53" spans="1:11" x14ac:dyDescent="0.25">
      <c r="A53" s="46" t="s">
        <v>11</v>
      </c>
      <c r="B53" s="46"/>
      <c r="C53" s="46"/>
      <c r="D53" s="46"/>
      <c r="E53" s="46"/>
      <c r="F53" s="8" t="s">
        <v>12</v>
      </c>
      <c r="G53" s="8"/>
      <c r="H53" s="8"/>
      <c r="I53" s="8"/>
      <c r="J53" s="8"/>
      <c r="K53" s="8"/>
    </row>
    <row r="54" spans="1:11" x14ac:dyDescent="0.25">
      <c r="A54" s="1"/>
      <c r="B54" s="1"/>
      <c r="C54" s="1"/>
      <c r="D54" s="1"/>
      <c r="E54" s="1"/>
      <c r="F54" s="1"/>
      <c r="G54" s="1"/>
      <c r="H54" s="1"/>
      <c r="I54" s="1"/>
      <c r="J54" s="1"/>
      <c r="K54" s="1"/>
    </row>
    <row r="55" spans="1:11" x14ac:dyDescent="0.25">
      <c r="A55" s="51" t="s">
        <v>6</v>
      </c>
      <c r="B55" s="51"/>
      <c r="C55" s="51"/>
      <c r="D55" s="11">
        <f ca="1">TODAY()</f>
        <v>45981</v>
      </c>
      <c r="E55" s="1"/>
      <c r="F55" s="1"/>
      <c r="G55" s="1" t="s">
        <v>42</v>
      </c>
      <c r="H55" s="1"/>
      <c r="I55" s="1"/>
      <c r="J55" s="1"/>
      <c r="K55" s="1"/>
    </row>
    <row r="56" spans="1:11" x14ac:dyDescent="0.25">
      <c r="A56" s="1"/>
      <c r="B56" s="1"/>
      <c r="C56" s="1"/>
      <c r="D56" s="1"/>
      <c r="E56" s="1"/>
      <c r="F56" s="1"/>
      <c r="G56" s="4" t="s">
        <v>43</v>
      </c>
      <c r="H56" s="1"/>
      <c r="I56" s="1"/>
      <c r="J56" s="1"/>
      <c r="K56" s="1"/>
    </row>
    <row r="57" spans="1:11" x14ac:dyDescent="0.25">
      <c r="A57" s="1"/>
      <c r="B57" s="1"/>
      <c r="C57" s="1"/>
      <c r="D57" s="1"/>
      <c r="E57" s="1"/>
      <c r="F57" s="1"/>
      <c r="H57" s="1"/>
      <c r="I57" s="1"/>
      <c r="J57" s="1"/>
      <c r="K57" s="1"/>
    </row>
  </sheetData>
  <sheetProtection algorithmName="SHA-512" hashValue="d3hcDBhcS4pe2VYUqv1LvaBYMPfoKEWJrcyrWKKvNM+P9V7VEQi6287NE0DD3ZSeWgqRHGxZEceDETZaEC9y9A==" saltValue="kIVWoajnLCcZVz+yF4l2RQ==" spinCount="100000" sheet="1" objects="1" scenarios="1" formatCells="0" formatColumns="0" formatRows="0" insertColumns="0" insertRows="0" selectLockedCells="1"/>
  <mergeCells count="56">
    <mergeCell ref="A46:K46"/>
    <mergeCell ref="A35:K35"/>
    <mergeCell ref="A27:K27"/>
    <mergeCell ref="A28:K28"/>
    <mergeCell ref="A55:C55"/>
    <mergeCell ref="A29:K29"/>
    <mergeCell ref="A52:E52"/>
    <mergeCell ref="A53:E53"/>
    <mergeCell ref="C50:J50"/>
    <mergeCell ref="A48:B48"/>
    <mergeCell ref="A49:B49"/>
    <mergeCell ref="A50:B50"/>
    <mergeCell ref="C47:J47"/>
    <mergeCell ref="C49:J49"/>
    <mergeCell ref="A42:B42"/>
    <mergeCell ref="A47:B47"/>
    <mergeCell ref="C42:J42"/>
    <mergeCell ref="A43:B43"/>
    <mergeCell ref="A45:B45"/>
    <mergeCell ref="C48:J48"/>
    <mergeCell ref="A20:K20"/>
    <mergeCell ref="A23:K23"/>
    <mergeCell ref="A24:K24"/>
    <mergeCell ref="A7:K7"/>
    <mergeCell ref="A22:K22"/>
    <mergeCell ref="A8:K8"/>
    <mergeCell ref="A9:K9"/>
    <mergeCell ref="A39:K39"/>
    <mergeCell ref="A40:K40"/>
    <mergeCell ref="A5:K5"/>
    <mergeCell ref="A11:K11"/>
    <mergeCell ref="A12:K12"/>
    <mergeCell ref="A14:K14"/>
    <mergeCell ref="A25:K25"/>
    <mergeCell ref="A15:K15"/>
    <mergeCell ref="A16:C16"/>
    <mergeCell ref="F16:K16"/>
    <mergeCell ref="A17:D17"/>
    <mergeCell ref="I17:K17"/>
    <mergeCell ref="A18:K18"/>
    <mergeCell ref="A19:K19"/>
    <mergeCell ref="A21:K21"/>
    <mergeCell ref="A41:K41"/>
    <mergeCell ref="C45:J45"/>
    <mergeCell ref="A44:B44"/>
    <mergeCell ref="C43:J43"/>
    <mergeCell ref="C44:J44"/>
    <mergeCell ref="A38:K38"/>
    <mergeCell ref="A33:K33"/>
    <mergeCell ref="A34:K34"/>
    <mergeCell ref="A36:K36"/>
    <mergeCell ref="A30:K30"/>
    <mergeCell ref="A31:K31"/>
    <mergeCell ref="A32:K32"/>
    <mergeCell ref="A26:K26"/>
    <mergeCell ref="A37:K37"/>
  </mergeCells>
  <pageMargins left="0.39370078740157499" right="0.196850393700787" top="0.196850393700787" bottom="0.27559055118110198" header="0.196850393700787" footer="0.196850393700787"/>
  <pageSetup paperSize="9" scale="83"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
  <sheetViews>
    <sheetView tabSelected="1" zoomScale="80" zoomScaleNormal="80" workbookViewId="0">
      <selection activeCell="D19" sqref="D19"/>
    </sheetView>
  </sheetViews>
  <sheetFormatPr defaultRowHeight="15.75" x14ac:dyDescent="0.25"/>
  <cols>
    <col min="1" max="1" width="3.5703125" style="15" customWidth="1"/>
    <col min="2" max="2" width="11.7109375" style="14" customWidth="1"/>
    <col min="3" max="3" width="13.28515625" style="14" customWidth="1"/>
    <col min="4" max="4" width="10.140625" style="14" customWidth="1"/>
    <col min="5" max="5" width="13.7109375" style="14" customWidth="1"/>
    <col min="6" max="6" width="11.85546875" style="14" customWidth="1"/>
    <col min="7" max="7" width="11.28515625" style="14" customWidth="1"/>
    <col min="8" max="8" width="11.5703125" style="14" customWidth="1"/>
    <col min="9" max="9" width="14.85546875" style="14" customWidth="1"/>
    <col min="10" max="14" width="3.42578125" style="14" bestFit="1" customWidth="1"/>
    <col min="15" max="15" width="4.7109375" style="14" customWidth="1"/>
    <col min="16" max="17" width="9.28515625" style="14" bestFit="1" customWidth="1"/>
    <col min="18" max="18" width="12.42578125" style="14" customWidth="1"/>
    <col min="19" max="19" width="11.28515625" style="14" customWidth="1"/>
    <col min="20" max="20" width="10.5703125" style="14" bestFit="1" customWidth="1"/>
    <col min="21" max="21" width="11.7109375" style="14" bestFit="1" customWidth="1"/>
    <col min="22" max="33" width="10.5703125" style="14" bestFit="1" customWidth="1"/>
    <col min="34" max="16384" width="9.140625" style="14"/>
  </cols>
  <sheetData>
    <row r="1" spans="1:33" x14ac:dyDescent="0.25">
      <c r="AC1" s="14" t="s">
        <v>51</v>
      </c>
    </row>
    <row r="2" spans="1:33" x14ac:dyDescent="0.25">
      <c r="A2" s="55" t="s">
        <v>63</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spans="1:33" x14ac:dyDescent="0.25">
      <c r="A3" s="61" t="s">
        <v>64</v>
      </c>
      <c r="B3" s="57" t="s">
        <v>65</v>
      </c>
      <c r="C3" s="62" t="s">
        <v>66</v>
      </c>
      <c r="D3" s="57" t="s">
        <v>67</v>
      </c>
      <c r="E3" s="57"/>
      <c r="F3" s="57"/>
      <c r="G3" s="56" t="s">
        <v>68</v>
      </c>
      <c r="H3" s="56"/>
      <c r="I3" s="56"/>
      <c r="J3" s="56"/>
      <c r="K3" s="56"/>
      <c r="L3" s="56"/>
      <c r="M3" s="56"/>
      <c r="N3" s="56"/>
      <c r="O3" s="56"/>
      <c r="P3" s="56" t="s">
        <v>69</v>
      </c>
      <c r="Q3" s="57" t="s">
        <v>70</v>
      </c>
      <c r="R3" s="58" t="s">
        <v>71</v>
      </c>
      <c r="S3" s="58" t="s">
        <v>72</v>
      </c>
      <c r="T3" s="18" t="s">
        <v>73</v>
      </c>
      <c r="U3" s="58" t="s">
        <v>74</v>
      </c>
      <c r="V3" s="59" t="s">
        <v>75</v>
      </c>
      <c r="W3" s="59"/>
      <c r="X3" s="59"/>
      <c r="Y3" s="59"/>
      <c r="Z3" s="59"/>
      <c r="AA3" s="59"/>
      <c r="AB3" s="59"/>
      <c r="AC3" s="59"/>
      <c r="AD3" s="59"/>
      <c r="AE3" s="59"/>
      <c r="AF3" s="59"/>
      <c r="AG3" s="59"/>
    </row>
    <row r="4" spans="1:33" ht="63" customHeight="1" x14ac:dyDescent="0.25">
      <c r="A4" s="61"/>
      <c r="B4" s="57"/>
      <c r="C4" s="62"/>
      <c r="D4" s="19" t="s">
        <v>76</v>
      </c>
      <c r="E4" s="19" t="s">
        <v>77</v>
      </c>
      <c r="F4" s="20" t="s">
        <v>78</v>
      </c>
      <c r="G4" s="19" t="s">
        <v>79</v>
      </c>
      <c r="H4" s="19" t="s">
        <v>80</v>
      </c>
      <c r="I4" s="21" t="s">
        <v>80</v>
      </c>
      <c r="J4" s="21" t="s">
        <v>81</v>
      </c>
      <c r="K4" s="21" t="s">
        <v>82</v>
      </c>
      <c r="L4" s="21" t="s">
        <v>83</v>
      </c>
      <c r="M4" s="21" t="s">
        <v>84</v>
      </c>
      <c r="N4" s="21" t="s">
        <v>85</v>
      </c>
      <c r="O4" s="21" t="s">
        <v>86</v>
      </c>
      <c r="P4" s="56"/>
      <c r="Q4" s="56"/>
      <c r="R4" s="58"/>
      <c r="S4" s="58"/>
      <c r="T4" s="18" t="s">
        <v>87</v>
      </c>
      <c r="U4" s="58"/>
      <c r="V4" s="18" t="s">
        <v>88</v>
      </c>
      <c r="W4" s="18" t="s">
        <v>89</v>
      </c>
      <c r="X4" s="18" t="s">
        <v>90</v>
      </c>
      <c r="Y4" s="18" t="s">
        <v>91</v>
      </c>
      <c r="Z4" s="18" t="s">
        <v>92</v>
      </c>
      <c r="AA4" s="18" t="s">
        <v>93</v>
      </c>
      <c r="AB4" s="18" t="s">
        <v>94</v>
      </c>
      <c r="AC4" s="18" t="s">
        <v>95</v>
      </c>
      <c r="AD4" s="18" t="s">
        <v>96</v>
      </c>
      <c r="AE4" s="18" t="s">
        <v>97</v>
      </c>
      <c r="AF4" s="18" t="s">
        <v>98</v>
      </c>
      <c r="AG4" s="18" t="s">
        <v>87</v>
      </c>
    </row>
    <row r="5" spans="1:33" x14ac:dyDescent="0.25">
      <c r="A5" s="21">
        <v>0</v>
      </c>
      <c r="B5" s="21">
        <v>1</v>
      </c>
      <c r="C5" s="22">
        <f>B5+1</f>
        <v>2</v>
      </c>
      <c r="D5" s="21">
        <f t="shared" ref="D5:AG5" si="0">C5+1</f>
        <v>3</v>
      </c>
      <c r="E5" s="21">
        <f t="shared" si="0"/>
        <v>4</v>
      </c>
      <c r="F5" s="21">
        <f t="shared" si="0"/>
        <v>5</v>
      </c>
      <c r="G5" s="21">
        <f t="shared" si="0"/>
        <v>6</v>
      </c>
      <c r="H5" s="21">
        <f t="shared" si="0"/>
        <v>7</v>
      </c>
      <c r="I5" s="21">
        <f t="shared" si="0"/>
        <v>8</v>
      </c>
      <c r="J5" s="21">
        <f t="shared" si="0"/>
        <v>9</v>
      </c>
      <c r="K5" s="21">
        <f t="shared" si="0"/>
        <v>10</v>
      </c>
      <c r="L5" s="21">
        <f t="shared" si="0"/>
        <v>11</v>
      </c>
      <c r="M5" s="21">
        <f t="shared" si="0"/>
        <v>12</v>
      </c>
      <c r="N5" s="21">
        <f t="shared" si="0"/>
        <v>13</v>
      </c>
      <c r="O5" s="21">
        <f t="shared" si="0"/>
        <v>14</v>
      </c>
      <c r="P5" s="21">
        <f t="shared" si="0"/>
        <v>15</v>
      </c>
      <c r="Q5" s="21">
        <f t="shared" si="0"/>
        <v>16</v>
      </c>
      <c r="R5" s="21">
        <f t="shared" si="0"/>
        <v>17</v>
      </c>
      <c r="S5" s="21">
        <f t="shared" si="0"/>
        <v>18</v>
      </c>
      <c r="T5" s="21">
        <f t="shared" si="0"/>
        <v>19</v>
      </c>
      <c r="U5" s="21">
        <f t="shared" si="0"/>
        <v>20</v>
      </c>
      <c r="V5" s="21">
        <f t="shared" si="0"/>
        <v>21</v>
      </c>
      <c r="W5" s="21">
        <f t="shared" si="0"/>
        <v>22</v>
      </c>
      <c r="X5" s="21">
        <f t="shared" si="0"/>
        <v>23</v>
      </c>
      <c r="Y5" s="21">
        <f t="shared" si="0"/>
        <v>24</v>
      </c>
      <c r="Z5" s="21">
        <f t="shared" si="0"/>
        <v>25</v>
      </c>
      <c r="AA5" s="21">
        <f t="shared" si="0"/>
        <v>26</v>
      </c>
      <c r="AB5" s="21">
        <f t="shared" si="0"/>
        <v>27</v>
      </c>
      <c r="AC5" s="21">
        <f t="shared" si="0"/>
        <v>28</v>
      </c>
      <c r="AD5" s="21">
        <f t="shared" si="0"/>
        <v>29</v>
      </c>
      <c r="AE5" s="21">
        <f t="shared" si="0"/>
        <v>30</v>
      </c>
      <c r="AF5" s="21">
        <f t="shared" si="0"/>
        <v>31</v>
      </c>
      <c r="AG5" s="23">
        <f t="shared" si="0"/>
        <v>32</v>
      </c>
    </row>
    <row r="6" spans="1:33" ht="31.5" customHeight="1" x14ac:dyDescent="0.25">
      <c r="A6" s="63" t="s">
        <v>99</v>
      </c>
      <c r="B6" s="24">
        <v>1</v>
      </c>
      <c r="C6" s="25" t="s">
        <v>100</v>
      </c>
      <c r="D6" s="26" t="s">
        <v>101</v>
      </c>
      <c r="E6" s="27"/>
      <c r="F6" s="24"/>
      <c r="G6" s="26">
        <v>32</v>
      </c>
      <c r="H6" s="26">
        <v>32</v>
      </c>
      <c r="I6" s="26">
        <v>32</v>
      </c>
      <c r="J6" s="26">
        <v>32</v>
      </c>
      <c r="K6" s="26">
        <v>32</v>
      </c>
      <c r="L6" s="26">
        <v>32</v>
      </c>
      <c r="M6" s="26">
        <v>32</v>
      </c>
      <c r="N6" s="26"/>
      <c r="O6" s="26"/>
      <c r="P6" s="28" t="s">
        <v>102</v>
      </c>
      <c r="Q6" s="28" t="s">
        <v>103</v>
      </c>
      <c r="R6" s="29">
        <f>S6+U6</f>
        <v>11680</v>
      </c>
      <c r="S6" s="29">
        <f>T6</f>
        <v>384</v>
      </c>
      <c r="T6" s="30">
        <v>384</v>
      </c>
      <c r="U6" s="29">
        <f>SUM(V6:AG6)</f>
        <v>11296</v>
      </c>
      <c r="V6" s="29">
        <v>992</v>
      </c>
      <c r="W6" s="29">
        <v>896</v>
      </c>
      <c r="X6" s="29">
        <v>992</v>
      </c>
      <c r="Y6" s="29">
        <v>960</v>
      </c>
      <c r="Z6" s="29">
        <v>992</v>
      </c>
      <c r="AA6" s="29">
        <v>960</v>
      </c>
      <c r="AB6" s="29">
        <v>992</v>
      </c>
      <c r="AC6" s="29">
        <v>992</v>
      </c>
      <c r="AD6" s="29">
        <v>960</v>
      </c>
      <c r="AE6" s="29">
        <v>992</v>
      </c>
      <c r="AF6" s="29">
        <v>960</v>
      </c>
      <c r="AG6" s="30">
        <v>608</v>
      </c>
    </row>
    <row r="7" spans="1:33" ht="31.5" customHeight="1" x14ac:dyDescent="0.25">
      <c r="A7" s="63"/>
      <c r="B7" s="24">
        <f>B6+1</f>
        <v>2</v>
      </c>
      <c r="C7" s="25" t="s">
        <v>104</v>
      </c>
      <c r="D7" s="26" t="s">
        <v>101</v>
      </c>
      <c r="E7" s="27"/>
      <c r="F7" s="24"/>
      <c r="G7" s="26">
        <v>32</v>
      </c>
      <c r="H7" s="26">
        <v>32</v>
      </c>
      <c r="I7" s="26">
        <v>32</v>
      </c>
      <c r="J7" s="26">
        <v>32</v>
      </c>
      <c r="K7" s="26">
        <v>32</v>
      </c>
      <c r="L7" s="26">
        <v>32</v>
      </c>
      <c r="M7" s="26">
        <v>32</v>
      </c>
      <c r="N7" s="26"/>
      <c r="O7" s="26"/>
      <c r="P7" s="28" t="s">
        <v>102</v>
      </c>
      <c r="Q7" s="28" t="s">
        <v>103</v>
      </c>
      <c r="R7" s="29">
        <f t="shared" ref="R7:R13" si="1">S7+U7</f>
        <v>11680</v>
      </c>
      <c r="S7" s="29">
        <f t="shared" ref="S7:S13" si="2">T7</f>
        <v>384</v>
      </c>
      <c r="T7" s="30">
        <v>384</v>
      </c>
      <c r="U7" s="29">
        <f t="shared" ref="U7:U13" si="3">SUM(V7:AG7)</f>
        <v>11296</v>
      </c>
      <c r="V7" s="29">
        <v>992</v>
      </c>
      <c r="W7" s="29">
        <v>896</v>
      </c>
      <c r="X7" s="29">
        <v>992</v>
      </c>
      <c r="Y7" s="29">
        <v>960</v>
      </c>
      <c r="Z7" s="29">
        <v>992</v>
      </c>
      <c r="AA7" s="29">
        <v>960</v>
      </c>
      <c r="AB7" s="29">
        <v>992</v>
      </c>
      <c r="AC7" s="29">
        <v>992</v>
      </c>
      <c r="AD7" s="29">
        <v>960</v>
      </c>
      <c r="AE7" s="29">
        <v>992</v>
      </c>
      <c r="AF7" s="29">
        <v>960</v>
      </c>
      <c r="AG7" s="30">
        <v>608</v>
      </c>
    </row>
    <row r="8" spans="1:33" ht="31.5" customHeight="1" x14ac:dyDescent="0.25">
      <c r="A8" s="63"/>
      <c r="B8" s="24">
        <f t="shared" ref="B8:B12" si="4">B7+1</f>
        <v>3</v>
      </c>
      <c r="C8" s="25" t="s">
        <v>105</v>
      </c>
      <c r="D8" s="26" t="s">
        <v>101</v>
      </c>
      <c r="E8" s="27"/>
      <c r="F8" s="24"/>
      <c r="G8" s="26">
        <v>24</v>
      </c>
      <c r="H8" s="26">
        <v>24</v>
      </c>
      <c r="I8" s="26">
        <v>24</v>
      </c>
      <c r="J8" s="26">
        <v>24</v>
      </c>
      <c r="K8" s="26">
        <v>24</v>
      </c>
      <c r="L8" s="26">
        <v>24</v>
      </c>
      <c r="M8" s="26">
        <v>24</v>
      </c>
      <c r="N8" s="26"/>
      <c r="O8" s="26"/>
      <c r="P8" s="28" t="s">
        <v>102</v>
      </c>
      <c r="Q8" s="28" t="s">
        <v>103</v>
      </c>
      <c r="R8" s="29">
        <f t="shared" si="1"/>
        <v>8760</v>
      </c>
      <c r="S8" s="29">
        <f t="shared" si="2"/>
        <v>288</v>
      </c>
      <c r="T8" s="30">
        <v>288</v>
      </c>
      <c r="U8" s="29">
        <f t="shared" si="3"/>
        <v>8472</v>
      </c>
      <c r="V8" s="29">
        <v>744</v>
      </c>
      <c r="W8" s="29">
        <v>672</v>
      </c>
      <c r="X8" s="29">
        <v>744</v>
      </c>
      <c r="Y8" s="29">
        <v>720</v>
      </c>
      <c r="Z8" s="29">
        <v>744</v>
      </c>
      <c r="AA8" s="29">
        <v>720</v>
      </c>
      <c r="AB8" s="29">
        <v>744</v>
      </c>
      <c r="AC8" s="29">
        <v>744</v>
      </c>
      <c r="AD8" s="29">
        <v>720</v>
      </c>
      <c r="AE8" s="29">
        <v>744</v>
      </c>
      <c r="AF8" s="29">
        <v>720</v>
      </c>
      <c r="AG8" s="30">
        <v>456</v>
      </c>
    </row>
    <row r="9" spans="1:33" ht="46.5" customHeight="1" x14ac:dyDescent="0.25">
      <c r="A9" s="63"/>
      <c r="B9" s="24">
        <f t="shared" si="4"/>
        <v>4</v>
      </c>
      <c r="C9" s="25" t="s">
        <v>106</v>
      </c>
      <c r="D9" s="27"/>
      <c r="E9" s="26" t="s">
        <v>101</v>
      </c>
      <c r="F9" s="27"/>
      <c r="G9" s="26">
        <v>24</v>
      </c>
      <c r="H9" s="26">
        <v>24</v>
      </c>
      <c r="I9" s="26">
        <v>24</v>
      </c>
      <c r="J9" s="26">
        <v>24</v>
      </c>
      <c r="K9" s="26">
        <v>24</v>
      </c>
      <c r="L9" s="26">
        <v>24</v>
      </c>
      <c r="M9" s="26">
        <v>24</v>
      </c>
      <c r="N9" s="26"/>
      <c r="O9" s="26"/>
      <c r="P9" s="31" t="s">
        <v>107</v>
      </c>
      <c r="Q9" s="28" t="s">
        <v>103</v>
      </c>
      <c r="R9" s="29">
        <f t="shared" si="1"/>
        <v>8760</v>
      </c>
      <c r="S9" s="29">
        <f t="shared" si="2"/>
        <v>288</v>
      </c>
      <c r="T9" s="30">
        <v>288</v>
      </c>
      <c r="U9" s="29">
        <f t="shared" si="3"/>
        <v>8472</v>
      </c>
      <c r="V9" s="29">
        <v>744</v>
      </c>
      <c r="W9" s="29">
        <v>672</v>
      </c>
      <c r="X9" s="29">
        <v>744</v>
      </c>
      <c r="Y9" s="29">
        <v>720</v>
      </c>
      <c r="Z9" s="29">
        <v>744</v>
      </c>
      <c r="AA9" s="29">
        <v>720</v>
      </c>
      <c r="AB9" s="29">
        <v>744</v>
      </c>
      <c r="AC9" s="29">
        <v>744</v>
      </c>
      <c r="AD9" s="29">
        <v>720</v>
      </c>
      <c r="AE9" s="29">
        <v>744</v>
      </c>
      <c r="AF9" s="29">
        <v>720</v>
      </c>
      <c r="AG9" s="30">
        <v>456</v>
      </c>
    </row>
    <row r="10" spans="1:33" ht="33.75" customHeight="1" x14ac:dyDescent="0.25">
      <c r="A10" s="63"/>
      <c r="B10" s="24">
        <f t="shared" si="4"/>
        <v>5</v>
      </c>
      <c r="C10" s="25" t="s">
        <v>108</v>
      </c>
      <c r="D10" s="26" t="s">
        <v>101</v>
      </c>
      <c r="E10" s="27"/>
      <c r="F10" s="24"/>
      <c r="G10" s="26">
        <v>24</v>
      </c>
      <c r="H10" s="26">
        <v>24</v>
      </c>
      <c r="I10" s="26">
        <v>24</v>
      </c>
      <c r="J10" s="26">
        <v>24</v>
      </c>
      <c r="K10" s="26">
        <v>24</v>
      </c>
      <c r="L10" s="26">
        <v>24</v>
      </c>
      <c r="M10" s="26">
        <v>24</v>
      </c>
      <c r="N10" s="26"/>
      <c r="O10" s="26"/>
      <c r="P10" s="31" t="s">
        <v>107</v>
      </c>
      <c r="Q10" s="28" t="s">
        <v>103</v>
      </c>
      <c r="R10" s="29">
        <f t="shared" si="1"/>
        <v>8760</v>
      </c>
      <c r="S10" s="29">
        <f t="shared" si="2"/>
        <v>288</v>
      </c>
      <c r="T10" s="30">
        <v>288</v>
      </c>
      <c r="U10" s="29">
        <f t="shared" si="3"/>
        <v>8472</v>
      </c>
      <c r="V10" s="29">
        <v>744</v>
      </c>
      <c r="W10" s="29">
        <v>672</v>
      </c>
      <c r="X10" s="29">
        <v>744</v>
      </c>
      <c r="Y10" s="29">
        <v>720</v>
      </c>
      <c r="Z10" s="29">
        <v>744</v>
      </c>
      <c r="AA10" s="29">
        <v>720</v>
      </c>
      <c r="AB10" s="29">
        <v>744</v>
      </c>
      <c r="AC10" s="29">
        <v>744</v>
      </c>
      <c r="AD10" s="29">
        <v>720</v>
      </c>
      <c r="AE10" s="29">
        <v>744</v>
      </c>
      <c r="AF10" s="29">
        <v>720</v>
      </c>
      <c r="AG10" s="30">
        <v>456</v>
      </c>
    </row>
    <row r="11" spans="1:33" ht="55.5" customHeight="1" x14ac:dyDescent="0.25">
      <c r="A11" s="63"/>
      <c r="B11" s="24">
        <f t="shared" si="4"/>
        <v>6</v>
      </c>
      <c r="C11" s="25" t="s">
        <v>109</v>
      </c>
      <c r="D11" s="26"/>
      <c r="E11" s="24" t="s">
        <v>101</v>
      </c>
      <c r="F11" s="27"/>
      <c r="G11" s="26">
        <v>24</v>
      </c>
      <c r="H11" s="26">
        <v>24</v>
      </c>
      <c r="I11" s="26">
        <v>24</v>
      </c>
      <c r="J11" s="26">
        <v>24</v>
      </c>
      <c r="K11" s="26">
        <v>24</v>
      </c>
      <c r="L11" s="26">
        <v>24</v>
      </c>
      <c r="M11" s="26">
        <v>24</v>
      </c>
      <c r="N11" s="26"/>
      <c r="O11" s="26"/>
      <c r="P11" s="31" t="s">
        <v>107</v>
      </c>
      <c r="Q11" s="28" t="s">
        <v>103</v>
      </c>
      <c r="R11" s="29">
        <f t="shared" si="1"/>
        <v>8760</v>
      </c>
      <c r="S11" s="29">
        <f t="shared" si="2"/>
        <v>288</v>
      </c>
      <c r="T11" s="30">
        <v>288</v>
      </c>
      <c r="U11" s="29">
        <f t="shared" si="3"/>
        <v>8472</v>
      </c>
      <c r="V11" s="29">
        <v>744</v>
      </c>
      <c r="W11" s="29">
        <v>672</v>
      </c>
      <c r="X11" s="29">
        <v>744</v>
      </c>
      <c r="Y11" s="29">
        <v>720</v>
      </c>
      <c r="Z11" s="29">
        <v>744</v>
      </c>
      <c r="AA11" s="29">
        <v>720</v>
      </c>
      <c r="AB11" s="29">
        <v>744</v>
      </c>
      <c r="AC11" s="29">
        <v>744</v>
      </c>
      <c r="AD11" s="29">
        <v>720</v>
      </c>
      <c r="AE11" s="29">
        <v>744</v>
      </c>
      <c r="AF11" s="29">
        <v>720</v>
      </c>
      <c r="AG11" s="30">
        <v>456</v>
      </c>
    </row>
    <row r="12" spans="1:33" ht="38.25" x14ac:dyDescent="0.25">
      <c r="A12" s="63"/>
      <c r="B12" s="24">
        <f t="shared" si="4"/>
        <v>7</v>
      </c>
      <c r="C12" s="32" t="s">
        <v>110</v>
      </c>
      <c r="D12" s="26"/>
      <c r="E12" s="27"/>
      <c r="F12" s="24" t="s">
        <v>101</v>
      </c>
      <c r="G12" s="26">
        <v>48</v>
      </c>
      <c r="H12" s="26">
        <v>48</v>
      </c>
      <c r="I12" s="26">
        <v>48</v>
      </c>
      <c r="J12" s="26">
        <v>48</v>
      </c>
      <c r="K12" s="26">
        <v>48</v>
      </c>
      <c r="L12" s="26">
        <v>48</v>
      </c>
      <c r="M12" s="26">
        <v>48</v>
      </c>
      <c r="N12" s="26"/>
      <c r="O12" s="26"/>
      <c r="P12" s="31" t="s">
        <v>111</v>
      </c>
      <c r="Q12" s="28" t="s">
        <v>103</v>
      </c>
      <c r="R12" s="29">
        <f t="shared" si="1"/>
        <v>17520</v>
      </c>
      <c r="S12" s="29">
        <f t="shared" si="2"/>
        <v>576</v>
      </c>
      <c r="T12" s="33">
        <v>576</v>
      </c>
      <c r="U12" s="29">
        <f t="shared" si="3"/>
        <v>16944</v>
      </c>
      <c r="V12" s="33">
        <v>1488</v>
      </c>
      <c r="W12" s="33">
        <v>1344</v>
      </c>
      <c r="X12" s="33">
        <v>1488</v>
      </c>
      <c r="Y12" s="33">
        <v>1440</v>
      </c>
      <c r="Z12" s="33">
        <v>1488</v>
      </c>
      <c r="AA12" s="33">
        <v>1440</v>
      </c>
      <c r="AB12" s="33">
        <v>1488</v>
      </c>
      <c r="AC12" s="33">
        <v>1488</v>
      </c>
      <c r="AD12" s="33">
        <v>1440</v>
      </c>
      <c r="AE12" s="33">
        <v>1488</v>
      </c>
      <c r="AF12" s="33">
        <v>1440</v>
      </c>
      <c r="AG12" s="33">
        <v>912</v>
      </c>
    </row>
    <row r="13" spans="1:33" ht="32.25" customHeight="1" x14ac:dyDescent="0.25">
      <c r="A13" s="34"/>
      <c r="B13" s="24">
        <v>8</v>
      </c>
      <c r="C13" s="32" t="s">
        <v>112</v>
      </c>
      <c r="D13" s="26"/>
      <c r="E13" s="24" t="s">
        <v>101</v>
      </c>
      <c r="F13" s="24"/>
      <c r="G13" s="26">
        <v>24</v>
      </c>
      <c r="H13" s="26">
        <v>24</v>
      </c>
      <c r="I13" s="26">
        <v>24</v>
      </c>
      <c r="J13" s="26">
        <v>24</v>
      </c>
      <c r="K13" s="26">
        <v>24</v>
      </c>
      <c r="L13" s="26">
        <v>24</v>
      </c>
      <c r="M13" s="26">
        <v>24</v>
      </c>
      <c r="N13" s="26"/>
      <c r="O13" s="26"/>
      <c r="P13" s="31" t="s">
        <v>107</v>
      </c>
      <c r="Q13" s="28" t="s">
        <v>103</v>
      </c>
      <c r="R13" s="29">
        <f t="shared" si="1"/>
        <v>8760</v>
      </c>
      <c r="S13" s="29">
        <f t="shared" si="2"/>
        <v>288</v>
      </c>
      <c r="T13" s="30">
        <v>288</v>
      </c>
      <c r="U13" s="29">
        <f t="shared" si="3"/>
        <v>8472</v>
      </c>
      <c r="V13" s="29">
        <v>744</v>
      </c>
      <c r="W13" s="29">
        <v>672</v>
      </c>
      <c r="X13" s="29">
        <v>744</v>
      </c>
      <c r="Y13" s="29">
        <v>720</v>
      </c>
      <c r="Z13" s="29">
        <v>744</v>
      </c>
      <c r="AA13" s="29">
        <v>720</v>
      </c>
      <c r="AB13" s="29">
        <v>744</v>
      </c>
      <c r="AC13" s="29">
        <v>744</v>
      </c>
      <c r="AD13" s="29">
        <v>720</v>
      </c>
      <c r="AE13" s="29">
        <v>744</v>
      </c>
      <c r="AF13" s="29">
        <v>720</v>
      </c>
      <c r="AG13" s="30">
        <v>456</v>
      </c>
    </row>
    <row r="14" spans="1:33" x14ac:dyDescent="0.25">
      <c r="A14" s="64" t="s">
        <v>61</v>
      </c>
      <c r="B14" s="64"/>
      <c r="C14" s="64"/>
      <c r="D14" s="65">
        <f>COUNTIF(D6:D13,"x")</f>
        <v>4</v>
      </c>
      <c r="E14" s="65">
        <f t="shared" ref="E14:F14" si="5">COUNTIF(E6:E13,"x")</f>
        <v>3</v>
      </c>
      <c r="F14" s="65">
        <f t="shared" si="5"/>
        <v>1</v>
      </c>
      <c r="G14" s="66"/>
      <c r="H14" s="66"/>
      <c r="I14" s="66"/>
      <c r="J14" s="66"/>
      <c r="K14" s="66"/>
      <c r="L14" s="66"/>
      <c r="M14" s="66"/>
      <c r="N14" s="66"/>
      <c r="O14" s="66"/>
      <c r="P14" s="66"/>
      <c r="Q14" s="66"/>
      <c r="R14" s="67">
        <f t="shared" ref="R14:T14" si="6">SUM(R6:R13)</f>
        <v>84680</v>
      </c>
      <c r="S14" s="67">
        <f t="shared" si="6"/>
        <v>2784</v>
      </c>
      <c r="T14" s="67">
        <f t="shared" si="6"/>
        <v>2784</v>
      </c>
      <c r="U14" s="67">
        <f>SUM(U6:U13)</f>
        <v>81896</v>
      </c>
      <c r="V14" s="67">
        <f t="shared" ref="V14:AG14" si="7">SUM(V6:V13)</f>
        <v>7192</v>
      </c>
      <c r="W14" s="67">
        <f t="shared" si="7"/>
        <v>6496</v>
      </c>
      <c r="X14" s="67">
        <f t="shared" si="7"/>
        <v>7192</v>
      </c>
      <c r="Y14" s="67">
        <f t="shared" si="7"/>
        <v>6960</v>
      </c>
      <c r="Z14" s="67">
        <f t="shared" si="7"/>
        <v>7192</v>
      </c>
      <c r="AA14" s="67">
        <f t="shared" si="7"/>
        <v>6960</v>
      </c>
      <c r="AB14" s="67">
        <f t="shared" si="7"/>
        <v>7192</v>
      </c>
      <c r="AC14" s="67">
        <f t="shared" si="7"/>
        <v>7192</v>
      </c>
      <c r="AD14" s="67">
        <f t="shared" si="7"/>
        <v>6960</v>
      </c>
      <c r="AE14" s="67">
        <f t="shared" si="7"/>
        <v>7192</v>
      </c>
      <c r="AF14" s="67">
        <f t="shared" si="7"/>
        <v>6960</v>
      </c>
      <c r="AG14" s="67">
        <f t="shared" si="7"/>
        <v>4408</v>
      </c>
    </row>
    <row r="16" spans="1:33" ht="75" x14ac:dyDescent="0.25">
      <c r="A16" s="35" t="s">
        <v>62</v>
      </c>
      <c r="B16" s="35" t="s">
        <v>52</v>
      </c>
      <c r="C16" s="36" t="s">
        <v>53</v>
      </c>
      <c r="D16" s="37" t="s">
        <v>54</v>
      </c>
      <c r="E16" s="37" t="s">
        <v>55</v>
      </c>
      <c r="F16" s="36" t="s">
        <v>56</v>
      </c>
      <c r="G16" s="37" t="s">
        <v>57</v>
      </c>
      <c r="H16" s="36" t="s">
        <v>58</v>
      </c>
      <c r="I16" s="37" t="s">
        <v>59</v>
      </c>
    </row>
    <row r="17" spans="1:26" x14ac:dyDescent="0.25">
      <c r="A17" s="38">
        <v>1</v>
      </c>
      <c r="B17" s="39" t="s">
        <v>60</v>
      </c>
      <c r="C17" s="40">
        <f>R14</f>
        <v>84680</v>
      </c>
      <c r="D17" s="17">
        <v>0</v>
      </c>
      <c r="E17" s="44">
        <f>C17*D17</f>
        <v>0</v>
      </c>
      <c r="F17" s="40">
        <f>S14</f>
        <v>2784</v>
      </c>
      <c r="G17" s="44">
        <f>F17*D17</f>
        <v>0</v>
      </c>
      <c r="H17" s="40">
        <f>U14</f>
        <v>81896</v>
      </c>
      <c r="I17" s="45">
        <f>H17*D17</f>
        <v>0</v>
      </c>
    </row>
    <row r="18" spans="1:26" x14ac:dyDescent="0.25">
      <c r="A18" s="60" t="s">
        <v>61</v>
      </c>
      <c r="B18" s="60"/>
      <c r="C18" s="41">
        <f>SUM(C17:C17)</f>
        <v>84680</v>
      </c>
      <c r="D18" s="43"/>
      <c r="E18" s="43">
        <f>SUM(E17:E17)</f>
        <v>0</v>
      </c>
      <c r="F18" s="41">
        <f>SUM(F17:F17)</f>
        <v>2784</v>
      </c>
      <c r="G18" s="43">
        <f>SUM(G17:G17)</f>
        <v>0</v>
      </c>
      <c r="H18" s="41">
        <f>SUM(H17:H17)</f>
        <v>81896</v>
      </c>
      <c r="I18" s="43">
        <f>SUM(I17:I17)</f>
        <v>0</v>
      </c>
      <c r="Z18" s="14" t="s">
        <v>42</v>
      </c>
    </row>
    <row r="19" spans="1:26" x14ac:dyDescent="0.25">
      <c r="C19" s="42">
        <f>F17+H17</f>
        <v>84680</v>
      </c>
      <c r="E19" s="42">
        <f>G17+I17</f>
        <v>0</v>
      </c>
      <c r="Z19" s="14" t="s">
        <v>113</v>
      </c>
    </row>
  </sheetData>
  <sheetProtection algorithmName="SHA-512" hashValue="ws+7ts127Exa1R4GvB0gMMMMOJ8kjGO/Mn5s7Rc00cCx2lYruehY3lJUfhGPhyNuA9yNpheDgTyAqzx4f//vUQ==" saltValue="mbyYjnwrfELb7eoK2uuuyQ==" spinCount="100000" sheet="1" objects="1" scenarios="1" formatCells="0" formatColumns="0" formatRows="0" insertColumns="0" insertRows="0" selectLockedCells="1"/>
  <mergeCells count="15">
    <mergeCell ref="A18:B18"/>
    <mergeCell ref="A3:A4"/>
    <mergeCell ref="B3:B4"/>
    <mergeCell ref="C3:C4"/>
    <mergeCell ref="D3:F3"/>
    <mergeCell ref="A6:A12"/>
    <mergeCell ref="A14:C14"/>
    <mergeCell ref="A2:AG2"/>
    <mergeCell ref="P3:P4"/>
    <mergeCell ref="Q3:Q4"/>
    <mergeCell ref="R3:R4"/>
    <mergeCell ref="S3:S4"/>
    <mergeCell ref="U3:U4"/>
    <mergeCell ref="V3:AG3"/>
    <mergeCell ref="G3:O3"/>
  </mergeCells>
  <pageMargins left="0" right="0" top="0.75" bottom="0.25" header="0.25" footer="0.25"/>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Formular de oferta</vt:lpstr>
      <vt:lpstr>Anexa nr. 1 la 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2025-11-20T08:57:17Z</dcterms:modified>
</cp:coreProperties>
</file>